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асчет (5)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<sst xmlns="http://schemas.openxmlformats.org/spreadsheetml/2006/main" count="35" uniqueCount="25">
  <si>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№п\п</t>
  </si>
  <si>
    <t>наименование  учреждения</t>
  </si>
  <si>
    <t xml:space="preserve"> МКДОУ ЦРР д\с «Солнышко» п. Л.Искра</t>
  </si>
  <si>
    <t xml:space="preserve"> МКДОУ д\с «Ивушка» с. Макарье</t>
  </si>
  <si>
    <t xml:space="preserve"> МКДОУ  д\с «Ленок»  п. Юбилейный</t>
  </si>
  <si>
    <t xml:space="preserve"> МКДОУ д\с «Колосок»  д.Зайцевы</t>
  </si>
  <si>
    <t>итого:</t>
  </si>
  <si>
    <t>кол-во    групп</t>
  </si>
  <si>
    <t>норматив</t>
  </si>
  <si>
    <t>ФОТ                    на год</t>
  </si>
  <si>
    <t>кредиторка</t>
  </si>
  <si>
    <t>213 кредиторка</t>
  </si>
  <si>
    <t>учебные  расходы</t>
  </si>
  <si>
    <t>всего</t>
  </si>
  <si>
    <t>з\плата + учебные</t>
  </si>
  <si>
    <t>дошкольная образовательная организация _центр развития ребенка</t>
  </si>
  <si>
    <t>дошкольная образовательная организация,имеющая структурное подразделение с разновозрастьными группами</t>
  </si>
  <si>
    <t>дошкольная образовательная организация</t>
  </si>
  <si>
    <t>ФОТ пед. Работников (доп.86)</t>
  </si>
  <si>
    <t>50%     ФОТ рук. Работников (доп.87)</t>
  </si>
  <si>
    <t>266.112</t>
  </si>
  <si>
    <t xml:space="preserve"> </t>
  </si>
  <si>
    <t xml:space="preserve">Расчет  субвенции  по д\садам на 2023 год </t>
  </si>
  <si>
    <t>211+266</t>
  </si>
  <si>
    <t>норматив в постановление  на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</si>
</sst>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5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3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8" sqref="I18"/>
    </sheetView>
  </sheetViews>
  <sheetFormatPr defaultColWidth="9.140625" defaultRowHeight="12.75"/>
  <cols>
    <col min="1" max="1" width="3.8515625" style="0" customWidth="1"/>
    <col min="2" max="3" width="34.140625" style="0" customWidth="1"/>
    <col min="4" max="4" width="10.7109375" style="0" customWidth="1"/>
    <col min="5" max="5" width="10.28125" style="0" customWidth="1"/>
    <col min="6" max="6" width="5.57421875" style="0" hidden="1" customWidth="1"/>
    <col min="7" max="7" width="11.421875" style="0" customWidth="1"/>
    <col min="8" max="8" width="0.13671875" style="0" hidden="1" customWidth="1"/>
    <col min="9" max="9" width="10.57421875" style="0" customWidth="1"/>
    <col min="10" max="10" width="11.7109375" style="0" customWidth="1"/>
    <col min="11" max="11" width="10.421875" style="0" hidden="1" customWidth="1"/>
    <col min="12" max="12" width="9.8515625" style="0" hidden="1" customWidth="1"/>
    <col min="13" max="13" width="11.8515625" style="0" customWidth="1"/>
    <col min="14" max="14" width="11.57421875" style="0" customWidth="1"/>
    <col min="15" max="15" width="0.13671875" style="0" hidden="1" customWidth="1"/>
    <col min="16" max="16" width="11.28125" style="0" bestFit="1" customWidth="1"/>
    <col min="17" max="17" width="12.57421875" style="0" customWidth="1"/>
    <col min="18" max="18" width="9.57421875" style="0" customWidth="1"/>
    <col min="19" max="20" width="9.7109375" style="0" customWidth="1"/>
    <col min="21" max="21" width="11.28125" style="0" customWidth="1"/>
    <col min="22" max="22" width="11.8515625" style="0" customWidth="1"/>
  </cols>
  <sheetData>
    <row r="2" spans="2:18" ht="31.5" customHeight="1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22"/>
    </row>
    <row r="3" ht="15.75" customHeight="1"/>
    <row r="4" spans="2:3" ht="20.25">
      <c r="B4" s="12"/>
      <c r="C4" s="12"/>
    </row>
    <row r="5" spans="7:12" ht="12.75">
      <c r="G5" s="55"/>
      <c r="H5" s="55"/>
      <c r="I5" s="55"/>
      <c r="J5" s="55"/>
      <c r="K5" s="16"/>
      <c r="L5" s="16"/>
    </row>
    <row r="6" spans="1:21" ht="67.5" customHeight="1">
      <c r="A6" s="47" t="s">
        <v>0</v>
      </c>
      <c r="B6" s="32" t="s">
        <v>1</v>
      </c>
      <c r="C6" s="33"/>
      <c r="D6" s="49" t="s">
        <v>8</v>
      </c>
      <c r="E6" s="44" t="s">
        <v>7</v>
      </c>
      <c r="F6" s="44" t="s">
        <v>9</v>
      </c>
      <c r="G6" s="42" t="s">
        <v>18</v>
      </c>
      <c r="H6" s="52"/>
      <c r="I6" s="52"/>
      <c r="J6" s="43"/>
      <c r="K6" s="1" t="s">
        <v>10</v>
      </c>
      <c r="L6" s="46" t="s">
        <v>6</v>
      </c>
      <c r="M6" s="42" t="s">
        <v>19</v>
      </c>
      <c r="N6" s="52"/>
      <c r="O6" s="52"/>
      <c r="P6" s="43"/>
      <c r="Q6" s="53" t="s">
        <v>6</v>
      </c>
      <c r="R6" s="42" t="s">
        <v>12</v>
      </c>
      <c r="S6" s="43"/>
      <c r="T6" s="44" t="s">
        <v>6</v>
      </c>
      <c r="U6" s="18" t="s">
        <v>13</v>
      </c>
    </row>
    <row r="7" spans="1:21" ht="42" customHeight="1">
      <c r="A7" s="48"/>
      <c r="B7" s="34"/>
      <c r="C7" s="35"/>
      <c r="D7" s="50"/>
      <c r="E7" s="45"/>
      <c r="F7" s="45"/>
      <c r="G7" s="1" t="s">
        <v>23</v>
      </c>
      <c r="H7" s="1" t="s">
        <v>20</v>
      </c>
      <c r="I7" s="1">
        <v>213</v>
      </c>
      <c r="J7" s="1" t="s">
        <v>6</v>
      </c>
      <c r="K7" s="1">
        <v>213</v>
      </c>
      <c r="L7" s="46"/>
      <c r="M7" s="1" t="s">
        <v>23</v>
      </c>
      <c r="N7" s="1">
        <v>213</v>
      </c>
      <c r="O7" s="1" t="s">
        <v>11</v>
      </c>
      <c r="P7" s="1" t="s">
        <v>6</v>
      </c>
      <c r="Q7" s="54"/>
      <c r="R7" s="23">
        <v>310</v>
      </c>
      <c r="S7" s="1">
        <v>346</v>
      </c>
      <c r="T7" s="45"/>
      <c r="U7" s="18" t="s">
        <v>14</v>
      </c>
    </row>
    <row r="8" spans="1:21" ht="16.5" customHeight="1">
      <c r="A8" s="8">
        <v>1</v>
      </c>
      <c r="B8" s="36" t="s">
        <v>2</v>
      </c>
      <c r="C8" s="37"/>
      <c r="D8" s="28">
        <f>U8/E8</f>
        <v>845017.6666666666</v>
      </c>
      <c r="E8" s="7">
        <v>6</v>
      </c>
      <c r="F8" s="11">
        <f>D8*E8</f>
        <v>5070106</v>
      </c>
      <c r="G8" s="24">
        <v>3600000</v>
      </c>
      <c r="H8" s="24">
        <v>0</v>
      </c>
      <c r="I8" s="24">
        <v>929400</v>
      </c>
      <c r="J8" s="25">
        <f>SUM(G8:I8)</f>
        <v>4529400</v>
      </c>
      <c r="K8" s="25">
        <v>0</v>
      </c>
      <c r="L8" s="25">
        <f>J8+K8</f>
        <v>4529400</v>
      </c>
      <c r="M8" s="26">
        <v>350000</v>
      </c>
      <c r="N8" s="26">
        <v>106200</v>
      </c>
      <c r="O8" s="26"/>
      <c r="P8" s="25">
        <f>M8+N8</f>
        <v>456200</v>
      </c>
      <c r="Q8" s="27">
        <f>J8+P8</f>
        <v>4985600</v>
      </c>
      <c r="R8" s="3">
        <v>30000</v>
      </c>
      <c r="S8" s="9">
        <v>54506</v>
      </c>
      <c r="T8" s="9">
        <f>SUM(R8:S8)</f>
        <v>84506</v>
      </c>
      <c r="U8" s="20">
        <f>Q8+T8</f>
        <v>5070106</v>
      </c>
    </row>
    <row r="9" spans="1:21" ht="15.75">
      <c r="A9" s="8">
        <v>2</v>
      </c>
      <c r="B9" s="36" t="s">
        <v>3</v>
      </c>
      <c r="C9" s="37"/>
      <c r="D9" s="28">
        <f>U9/E9</f>
        <v>714084</v>
      </c>
      <c r="E9" s="7">
        <v>1</v>
      </c>
      <c r="F9" s="11">
        <f>D9*E9</f>
        <v>714084</v>
      </c>
      <c r="G9" s="24">
        <v>400000</v>
      </c>
      <c r="H9" s="24">
        <v>0</v>
      </c>
      <c r="I9" s="24">
        <v>110000</v>
      </c>
      <c r="J9" s="25">
        <f>SUM(G9:I9)</f>
        <v>510000</v>
      </c>
      <c r="K9" s="25">
        <v>0</v>
      </c>
      <c r="L9" s="25">
        <f>J9+K9</f>
        <v>510000</v>
      </c>
      <c r="M9" s="26">
        <v>150000</v>
      </c>
      <c r="N9" s="26">
        <v>40000</v>
      </c>
      <c r="O9" s="26"/>
      <c r="P9" s="25">
        <f>M9+N9</f>
        <v>190000</v>
      </c>
      <c r="Q9" s="27">
        <f>J9+P9</f>
        <v>700000</v>
      </c>
      <c r="R9" s="3">
        <v>10000</v>
      </c>
      <c r="S9" s="9">
        <v>4084</v>
      </c>
      <c r="T9" s="9">
        <f>SUM(R9:S9)</f>
        <v>14084</v>
      </c>
      <c r="U9" s="20">
        <f>Q9+T9</f>
        <v>714084</v>
      </c>
    </row>
    <row r="10" spans="1:21" ht="15.75">
      <c r="A10" s="8">
        <v>3</v>
      </c>
      <c r="B10" s="36" t="s">
        <v>4</v>
      </c>
      <c r="C10" s="37"/>
      <c r="D10" s="28">
        <f>U10/E10</f>
        <v>710835</v>
      </c>
      <c r="E10" s="7">
        <v>4</v>
      </c>
      <c r="F10" s="11">
        <f>D10*E10</f>
        <v>2843340</v>
      </c>
      <c r="G10" s="24">
        <v>2000000</v>
      </c>
      <c r="H10" s="24">
        <v>0</v>
      </c>
      <c r="I10" s="24">
        <v>550000</v>
      </c>
      <c r="J10" s="25">
        <f>SUM(G10:I10)</f>
        <v>2550000</v>
      </c>
      <c r="K10" s="25">
        <v>0</v>
      </c>
      <c r="L10" s="25">
        <f>J10+K10</f>
        <v>2550000</v>
      </c>
      <c r="M10" s="26">
        <v>180000</v>
      </c>
      <c r="N10" s="26">
        <v>57000</v>
      </c>
      <c r="O10" s="26"/>
      <c r="P10" s="25">
        <f>M10+N10</f>
        <v>237000</v>
      </c>
      <c r="Q10" s="27">
        <f>J10+P10</f>
        <v>2787000</v>
      </c>
      <c r="R10" s="3">
        <v>50000</v>
      </c>
      <c r="S10" s="9">
        <v>6340</v>
      </c>
      <c r="T10" s="9">
        <f>SUM(R10:S10)</f>
        <v>56340</v>
      </c>
      <c r="U10" s="20">
        <f>Q10+T10</f>
        <v>2843340</v>
      </c>
    </row>
    <row r="11" spans="1:22" ht="15.75">
      <c r="A11" s="8">
        <v>4</v>
      </c>
      <c r="B11" s="36" t="s">
        <v>5</v>
      </c>
      <c r="C11" s="37"/>
      <c r="D11" s="28">
        <f>U11/E11</f>
        <v>657585</v>
      </c>
      <c r="E11" s="7">
        <v>2</v>
      </c>
      <c r="F11" s="11">
        <f>D11*E11</f>
        <v>1315170</v>
      </c>
      <c r="G11" s="24">
        <v>860000</v>
      </c>
      <c r="H11" s="24">
        <v>0</v>
      </c>
      <c r="I11" s="24">
        <v>230000</v>
      </c>
      <c r="J11" s="25">
        <f>SUM(G11:I11)</f>
        <v>1090000</v>
      </c>
      <c r="K11" s="25">
        <v>0</v>
      </c>
      <c r="L11" s="25">
        <f>J11+K11</f>
        <v>1090000</v>
      </c>
      <c r="M11" s="26">
        <v>150000</v>
      </c>
      <c r="N11" s="26">
        <v>47000</v>
      </c>
      <c r="O11" s="26"/>
      <c r="P11" s="25">
        <f>M11+N11</f>
        <v>197000</v>
      </c>
      <c r="Q11" s="27">
        <f>J11+P11</f>
        <v>1287000</v>
      </c>
      <c r="R11" s="3">
        <v>10000</v>
      </c>
      <c r="S11" s="9">
        <v>18170</v>
      </c>
      <c r="T11" s="9">
        <f>SUM(R11:S11)</f>
        <v>28170</v>
      </c>
      <c r="U11" s="20">
        <f>Q11+T11</f>
        <v>1315170</v>
      </c>
      <c r="V11" s="19"/>
    </row>
    <row r="12" spans="1:21" ht="12.75">
      <c r="A12" s="4"/>
      <c r="B12" s="38"/>
      <c r="C12" s="39"/>
      <c r="D12" s="4"/>
      <c r="E12" s="9"/>
      <c r="F12" s="9"/>
      <c r="G12" s="9"/>
      <c r="H12" s="9"/>
      <c r="I12" s="9"/>
      <c r="J12" s="3"/>
      <c r="K12" s="3"/>
      <c r="L12" s="3"/>
      <c r="M12" s="3"/>
      <c r="N12" s="3"/>
      <c r="O12" s="3"/>
      <c r="P12" s="10"/>
      <c r="Q12" s="17"/>
      <c r="R12" s="17"/>
      <c r="S12" s="9"/>
      <c r="T12" s="9"/>
      <c r="U12" s="20"/>
    </row>
    <row r="13" spans="1:23" ht="15.75">
      <c r="A13" s="4"/>
      <c r="B13" s="40" t="s">
        <v>6</v>
      </c>
      <c r="C13" s="41"/>
      <c r="D13" s="5"/>
      <c r="E13" s="6">
        <f>SUM(E8:E12)</f>
        <v>13</v>
      </c>
      <c r="F13" s="6">
        <f>SUM(F8:F12)</f>
        <v>9942700</v>
      </c>
      <c r="G13" s="11">
        <f>SUM(G8:G11)</f>
        <v>6860000</v>
      </c>
      <c r="H13" s="11">
        <f aca="true" t="shared" si="0" ref="H13:T13">SUM(H8:H11)</f>
        <v>0</v>
      </c>
      <c r="I13" s="11">
        <f t="shared" si="0"/>
        <v>1819400</v>
      </c>
      <c r="J13" s="11">
        <f t="shared" si="0"/>
        <v>8679400</v>
      </c>
      <c r="K13" s="11">
        <f t="shared" si="0"/>
        <v>0</v>
      </c>
      <c r="L13" s="11">
        <f t="shared" si="0"/>
        <v>8679400</v>
      </c>
      <c r="M13" s="11">
        <f t="shared" si="0"/>
        <v>830000</v>
      </c>
      <c r="N13" s="11">
        <f t="shared" si="0"/>
        <v>250200</v>
      </c>
      <c r="O13" s="11">
        <f t="shared" si="0"/>
        <v>0</v>
      </c>
      <c r="P13" s="11">
        <f t="shared" si="0"/>
        <v>1080200</v>
      </c>
      <c r="Q13" s="11">
        <f>SUM(Q8:Q12)</f>
        <v>9759600</v>
      </c>
      <c r="R13" s="11">
        <f t="shared" si="0"/>
        <v>100000</v>
      </c>
      <c r="S13" s="11">
        <f t="shared" si="0"/>
        <v>83100</v>
      </c>
      <c r="T13" s="11">
        <f t="shared" si="0"/>
        <v>183100</v>
      </c>
      <c r="U13" s="20">
        <f>Q13+T13</f>
        <v>9942700</v>
      </c>
      <c r="V13" s="15"/>
      <c r="W13" s="15"/>
    </row>
    <row r="14" spans="17:21" ht="12.75">
      <c r="Q14" s="19"/>
      <c r="R14" s="19"/>
      <c r="S14" s="19"/>
      <c r="T14" s="19"/>
      <c r="U14" s="19"/>
    </row>
    <row r="15" spans="2:33" ht="12.75">
      <c r="B15" s="13" t="s">
        <v>24</v>
      </c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7" spans="2:9" ht="38.25">
      <c r="B17" s="21" t="s">
        <v>15</v>
      </c>
      <c r="C17" s="2" t="s">
        <v>2</v>
      </c>
      <c r="D17" s="28">
        <f>D8</f>
        <v>845017.6666666666</v>
      </c>
      <c r="I17" s="30" t="s">
        <v>21</v>
      </c>
    </row>
    <row r="18" spans="2:4" ht="51">
      <c r="B18" s="21" t="s">
        <v>16</v>
      </c>
      <c r="C18" s="2" t="s">
        <v>4</v>
      </c>
      <c r="D18" s="28">
        <f>D10</f>
        <v>710835</v>
      </c>
    </row>
    <row r="19" spans="2:4" ht="25.5" customHeight="1">
      <c r="B19" s="31" t="s">
        <v>17</v>
      </c>
      <c r="C19" s="2" t="s">
        <v>3</v>
      </c>
      <c r="D19" s="28">
        <f>D9</f>
        <v>714084</v>
      </c>
    </row>
    <row r="20" spans="2:4" ht="26.25" customHeight="1">
      <c r="B20" s="31"/>
      <c r="C20" s="2" t="s">
        <v>5</v>
      </c>
      <c r="D20" s="29">
        <f>D11</f>
        <v>657585</v>
      </c>
    </row>
  </sheetData>
  <sheetProtection/>
  <mergeCells count="20">
    <mergeCell ref="B2:Q2"/>
    <mergeCell ref="G6:J6"/>
    <mergeCell ref="M6:P6"/>
    <mergeCell ref="Q6:Q7"/>
    <mergeCell ref="F6:F7"/>
    <mergeCell ref="G5:J5"/>
    <mergeCell ref="R6:S6"/>
    <mergeCell ref="T6:T7"/>
    <mergeCell ref="L6:L7"/>
    <mergeCell ref="A6:A7"/>
    <mergeCell ref="E6:E7"/>
    <mergeCell ref="D6:D7"/>
    <mergeCell ref="B19:B20"/>
    <mergeCell ref="B6:C7"/>
    <mergeCell ref="B8:C8"/>
    <mergeCell ref="B9:C9"/>
    <mergeCell ref="B10:C10"/>
    <mergeCell ref="B11:C11"/>
    <mergeCell ref="B12:C12"/>
    <mergeCell ref="B13:C13"/>
  </mergeCells>
  <printOptions/>
  <pageMargins left="0" right="0" top="0.5905511811023623" bottom="0.3937007874015748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Густав</cp:lastModifiedBy>
  <cp:lastPrinted>2022-12-12T07:46:43Z</cp:lastPrinted>
  <dcterms:created xsi:type="dcterms:W3CDTF">2014-04-02T05:35:55Z</dcterms:created>
  <dcterms:modified xsi:type="dcterms:W3CDTF">2022-12-12T07:48:13Z</dcterms:modified>
  <cp:category/>
  <cp:version/>
  <cp:contentType/>
  <cp:contentStatus/>
</cp:coreProperties>
</file>